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9660"/>
  </bookViews>
  <sheets>
    <sheet name="Start Here" sheetId="1" r:id="rId1"/>
    <sheet name="Traffic &amp; Cost Est." sheetId="2" r:id="rId2"/>
  </sheets>
  <definedNames>
    <definedName name="avg_cpc">'Start Here'!#REF!</definedName>
    <definedName name="base">#REF!</definedName>
    <definedName name="cpc_high">'Start Here'!$B$9</definedName>
    <definedName name="cpc_low">'Start Here'!$B$6</definedName>
    <definedName name="cpc_spread">'Start Here'!$V$10</definedName>
    <definedName name="ppc_1">'Start Here'!#REF!</definedName>
    <definedName name="ppc_3">'Start Here'!#REF!</definedName>
    <definedName name="ppc_base">'Traffic &amp; Cost Est.'!$D$5</definedName>
    <definedName name="ppc_monthly_factor">'Start Here'!#REF!</definedName>
    <definedName name="ppc_traffic_factor">'Start Here'!#REF!</definedName>
    <definedName name="_xlnm.Print_Area" localSheetId="0">'Start Here'!$A$2:$B$11</definedName>
    <definedName name="_xlnm.Print_Area" localSheetId="1">'Traffic &amp; Cost Est.'!$B$17:$I$31</definedName>
    <definedName name="relative_base">'Traffic &amp; Cost Est.'!$J$5</definedName>
    <definedName name="search_term">'Start Here'!$B$2</definedName>
    <definedName name="searches_total">'Traffic &amp; Cost Est.'!$H$2</definedName>
    <definedName name="traf_monthly">'Start Here'!#REF!</definedName>
    <definedName name="vol_monthly">'Start Here'!$B$4</definedName>
  </definedNames>
  <calcPr calcId="125725"/>
</workbook>
</file>

<file path=xl/calcChain.xml><?xml version="1.0" encoding="utf-8"?>
<calcChain xmlns="http://schemas.openxmlformats.org/spreadsheetml/2006/main">
  <c r="J14" i="2"/>
  <c r="J13"/>
  <c r="J12"/>
  <c r="J11"/>
  <c r="J10"/>
  <c r="J9"/>
  <c r="J8"/>
  <c r="J7"/>
  <c r="J6"/>
  <c r="D14"/>
  <c r="D13"/>
  <c r="D12"/>
  <c r="D11"/>
  <c r="D10"/>
  <c r="D9"/>
  <c r="D8"/>
  <c r="D7"/>
  <c r="D6"/>
  <c r="F17"/>
  <c r="B17"/>
  <c r="V10" i="1"/>
  <c r="G30" i="2"/>
  <c r="G21"/>
  <c r="G22" s="1"/>
  <c r="G23" s="1"/>
  <c r="G24" s="1"/>
  <c r="G25" s="1"/>
  <c r="G26" s="1"/>
  <c r="G27" s="1"/>
  <c r="G28" s="1"/>
  <c r="G29" s="1"/>
  <c r="C19"/>
  <c r="C30"/>
  <c r="C29"/>
  <c r="C28"/>
  <c r="C27"/>
  <c r="C26"/>
  <c r="C25"/>
  <c r="C24"/>
  <c r="C23"/>
  <c r="C22"/>
  <c r="D21"/>
  <c r="C21"/>
  <c r="D23" l="1"/>
  <c r="H23" s="1"/>
  <c r="I23" s="1"/>
  <c r="D22"/>
  <c r="D24"/>
  <c r="H24" s="1"/>
  <c r="I24" s="1"/>
  <c r="H21"/>
  <c r="I21" s="1"/>
  <c r="H22"/>
  <c r="I22" s="1"/>
  <c r="D25" l="1"/>
  <c r="H25" s="1"/>
  <c r="I25" s="1"/>
  <c r="D26" l="1"/>
  <c r="H26" s="1"/>
  <c r="I26" s="1"/>
  <c r="D27" l="1"/>
  <c r="H27" s="1"/>
  <c r="I27" s="1"/>
  <c r="D28" l="1"/>
  <c r="H28" s="1"/>
  <c r="I28" s="1"/>
  <c r="D30" l="1"/>
  <c r="H30" s="1"/>
  <c r="I30" s="1"/>
  <c r="D29"/>
  <c r="H29" s="1"/>
  <c r="I29" s="1"/>
</calcChain>
</file>

<file path=xl/sharedStrings.xml><?xml version="1.0" encoding="utf-8"?>
<sst xmlns="http://schemas.openxmlformats.org/spreadsheetml/2006/main" count="34" uniqueCount="26">
  <si>
    <t>Click Through Rates for Top 10 Search Positions</t>
  </si>
  <si>
    <t>Total Searches</t>
  </si>
  <si>
    <t>Position</t>
  </si>
  <si>
    <t>Organic</t>
  </si>
  <si>
    <t>PPC</t>
  </si>
  <si>
    <t>Clicks</t>
  </si>
  <si>
    <t>CTR</t>
  </si>
  <si>
    <t>Source: 2006 Leaked AOL Data</t>
  </si>
  <si>
    <t>Raw Data</t>
  </si>
  <si>
    <t>Monthly:</t>
  </si>
  <si>
    <t>Enter Avg Monthly Volume (Google's Keyword Tool):</t>
  </si>
  <si>
    <t>(Google's Traffic Estimator Tool)</t>
  </si>
  <si>
    <t>Traffic Estimates</t>
  </si>
  <si>
    <t>Cost per click low:</t>
  </si>
  <si>
    <t>Cost per click high:</t>
  </si>
  <si>
    <t>CPC Est</t>
  </si>
  <si>
    <t>CPC Estimates</t>
  </si>
  <si>
    <t>Enter search term to analyze:</t>
  </si>
  <si>
    <r>
      <rPr>
        <b/>
        <sz val="10"/>
        <color rgb="FF00B050"/>
        <rFont val="Calibri"/>
        <family val="2"/>
        <scheme val="minor"/>
      </rPr>
      <t xml:space="preserve">Source: </t>
    </r>
    <r>
      <rPr>
        <sz val="10"/>
        <color theme="1"/>
        <rFont val="Calibri"/>
        <family val="2"/>
        <scheme val="minor"/>
      </rPr>
      <t>AOL leaked data, SMB Consulting Analysis</t>
    </r>
  </si>
  <si>
    <t>PPC Cost Factor</t>
  </si>
  <si>
    <t>PPC Cost / Day</t>
  </si>
  <si>
    <t>Monthly PPC Costs</t>
  </si>
  <si>
    <t>Source: 2006 Leaked AOL Data, SMB Consulting</t>
  </si>
  <si>
    <t>Relative CTR</t>
  </si>
  <si>
    <t>Actual CTR</t>
  </si>
  <si>
    <t xml:space="preserve">PPC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</si>
</sst>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D66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9FDB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64" fontId="5" fillId="0" borderId="0" xfId="1" applyNumberFormat="1" applyFo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165" fontId="1" fillId="0" borderId="0" xfId="3" applyNumberFormat="1" applyFont="1"/>
    <xf numFmtId="164" fontId="1" fillId="0" borderId="0" xfId="1" applyNumberFormat="1" applyFont="1"/>
    <xf numFmtId="0" fontId="0" fillId="4" borderId="0" xfId="0" applyFill="1" applyAlignment="1">
      <alignment horizontal="center"/>
    </xf>
    <xf numFmtId="165" fontId="1" fillId="4" borderId="0" xfId="3" applyNumberFormat="1" applyFont="1" applyFill="1"/>
    <xf numFmtId="164" fontId="1" fillId="4" borderId="0" xfId="1" applyNumberFormat="1" applyFont="1" applyFill="1"/>
    <xf numFmtId="0" fontId="7" fillId="0" borderId="0" xfId="0" applyFont="1" applyFill="1"/>
    <xf numFmtId="165" fontId="1" fillId="0" borderId="0" xfId="3" applyNumberFormat="1" applyFont="1" applyFill="1"/>
    <xf numFmtId="44" fontId="1" fillId="0" borderId="0" xfId="2" applyFont="1"/>
    <xf numFmtId="44" fontId="1" fillId="4" borderId="0" xfId="2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43" fontId="0" fillId="0" borderId="0" xfId="1" applyFont="1"/>
    <xf numFmtId="0" fontId="2" fillId="5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/>
    </xf>
    <xf numFmtId="164" fontId="0" fillId="5" borderId="0" xfId="1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Fill="1"/>
    <xf numFmtId="0" fontId="6" fillId="3" borderId="1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165" fontId="1" fillId="0" borderId="1" xfId="3" applyNumberFormat="1" applyFont="1" applyBorder="1"/>
    <xf numFmtId="165" fontId="1" fillId="0" borderId="0" xfId="3" applyNumberFormat="1" applyFont="1" applyBorder="1"/>
    <xf numFmtId="165" fontId="1" fillId="4" borderId="1" xfId="3" applyNumberFormat="1" applyFont="1" applyFill="1" applyBorder="1"/>
    <xf numFmtId="165" fontId="1" fillId="4" borderId="0" xfId="3" applyNumberFormat="1" applyFont="1" applyFill="1" applyBorder="1"/>
    <xf numFmtId="44" fontId="0" fillId="0" borderId="0" xfId="2" applyFont="1" applyAlignment="1" applyProtection="1">
      <alignment horizontal="left" vertical="center"/>
      <protection locked="0"/>
    </xf>
    <xf numFmtId="44" fontId="0" fillId="5" borderId="0" xfId="2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V10"/>
  <sheetViews>
    <sheetView showGridLines="0" tabSelected="1" workbookViewId="0">
      <selection activeCell="B2" sqref="B2"/>
    </sheetView>
  </sheetViews>
  <sheetFormatPr defaultRowHeight="15"/>
  <cols>
    <col min="1" max="1" width="30.5703125" customWidth="1"/>
    <col min="2" max="2" width="20" customWidth="1"/>
  </cols>
  <sheetData>
    <row r="2" spans="1:22">
      <c r="A2" s="17" t="s">
        <v>17</v>
      </c>
      <c r="B2" s="23"/>
    </row>
    <row r="3" spans="1:22">
      <c r="A3" s="18"/>
    </row>
    <row r="4" spans="1:22" ht="30">
      <c r="A4" s="20" t="s">
        <v>10</v>
      </c>
      <c r="B4" s="22"/>
    </row>
    <row r="5" spans="1:22">
      <c r="A5" s="17"/>
    </row>
    <row r="6" spans="1:22">
      <c r="A6" s="17" t="s">
        <v>13</v>
      </c>
      <c r="B6" s="31"/>
    </row>
    <row r="7" spans="1:22">
      <c r="A7" s="17" t="s">
        <v>11</v>
      </c>
      <c r="B7" s="31"/>
    </row>
    <row r="8" spans="1:22">
      <c r="A8" s="17"/>
    </row>
    <row r="9" spans="1:22">
      <c r="A9" s="21" t="s">
        <v>14</v>
      </c>
      <c r="B9" s="32"/>
    </row>
    <row r="10" spans="1:22">
      <c r="A10" s="21" t="s">
        <v>11</v>
      </c>
      <c r="B10" s="32"/>
      <c r="U10" s="16" t="s">
        <v>19</v>
      </c>
      <c r="V10" s="19">
        <f>((cpc_high)-(cpc_low))/10</f>
        <v>0</v>
      </c>
    </row>
  </sheetData>
  <sheetProtection sheet="1" objects="1" scenarios="1" selectLockedCells="1"/>
  <mergeCells count="2">
    <mergeCell ref="B6:B7"/>
    <mergeCell ref="B9:B10"/>
  </mergeCells>
  <printOptions horizontalCentered="1"/>
  <pageMargins left="0.13" right="0.14000000000000001" top="1.21" bottom="1.05" header="0.3" footer="0.19"/>
  <pageSetup orientation="landscape" verticalDpi="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2:J31"/>
  <sheetViews>
    <sheetView showGridLines="0" workbookViewId="0"/>
  </sheetViews>
  <sheetFormatPr defaultRowHeight="15"/>
  <cols>
    <col min="3" max="3" width="12.7109375" customWidth="1"/>
    <col min="4" max="4" width="11.85546875" customWidth="1"/>
    <col min="5" max="5" width="0.5703125" customWidth="1"/>
    <col min="6" max="6" width="10.140625" customWidth="1"/>
    <col min="7" max="7" width="11.28515625" customWidth="1"/>
    <col min="8" max="8" width="17.140625" customWidth="1"/>
    <col min="9" max="9" width="13.42578125" customWidth="1"/>
  </cols>
  <sheetData>
    <row r="2" spans="2:10">
      <c r="B2" s="40" t="s">
        <v>6</v>
      </c>
      <c r="C2" s="40"/>
      <c r="D2" s="40"/>
      <c r="F2" s="40" t="s">
        <v>8</v>
      </c>
      <c r="G2" s="40"/>
      <c r="H2" s="40"/>
    </row>
    <row r="3" spans="2:10" ht="18.75">
      <c r="B3" s="36" t="s">
        <v>0</v>
      </c>
      <c r="C3" s="36"/>
      <c r="D3" s="36"/>
      <c r="E3" s="1"/>
      <c r="F3" s="37" t="s">
        <v>1</v>
      </c>
      <c r="G3" s="37"/>
      <c r="H3" s="2">
        <v>9038794</v>
      </c>
      <c r="I3" s="38" t="s">
        <v>25</v>
      </c>
      <c r="J3" s="39"/>
    </row>
    <row r="4" spans="2:10" ht="30">
      <c r="B4" s="3" t="s">
        <v>2</v>
      </c>
      <c r="C4" s="3" t="s">
        <v>3</v>
      </c>
      <c r="D4" s="3" t="s">
        <v>4</v>
      </c>
      <c r="E4" s="1"/>
      <c r="F4" s="4" t="s">
        <v>2</v>
      </c>
      <c r="G4" s="5" t="s">
        <v>5</v>
      </c>
      <c r="H4" s="5" t="s">
        <v>6</v>
      </c>
      <c r="I4" s="25" t="s">
        <v>23</v>
      </c>
      <c r="J4" s="26" t="s">
        <v>24</v>
      </c>
    </row>
    <row r="5" spans="2:10">
      <c r="B5" s="6">
        <v>1</v>
      </c>
      <c r="C5" s="7">
        <v>0.22965065914766947</v>
      </c>
      <c r="D5" s="7">
        <v>3.4529999999999998E-2</v>
      </c>
      <c r="E5" s="1"/>
      <c r="F5" s="6">
        <v>1</v>
      </c>
      <c r="G5" s="8">
        <v>2075765</v>
      </c>
      <c r="H5" s="7">
        <v>0.22965065914766947</v>
      </c>
      <c r="I5" s="27">
        <v>1</v>
      </c>
      <c r="J5" s="28">
        <v>3.4529999999999998E-2</v>
      </c>
    </row>
    <row r="6" spans="2:10">
      <c r="B6" s="9">
        <v>2</v>
      </c>
      <c r="C6" s="10">
        <v>6.4842721274541715E-2</v>
      </c>
      <c r="D6" s="10">
        <f t="shared" ref="D6:D14" si="0">I6*ppc_base</f>
        <v>2.6726219999999998E-2</v>
      </c>
      <c r="E6" s="1"/>
      <c r="F6" s="9">
        <v>2</v>
      </c>
      <c r="G6" s="11">
        <v>586100</v>
      </c>
      <c r="H6" s="10">
        <v>6.4842721274541715E-2</v>
      </c>
      <c r="I6" s="29">
        <v>0.77400000000000002</v>
      </c>
      <c r="J6" s="30">
        <f t="shared" ref="J6:J14" si="1">relative_base*I6</f>
        <v>2.6726219999999998E-2</v>
      </c>
    </row>
    <row r="7" spans="2:10">
      <c r="B7" s="6">
        <v>3</v>
      </c>
      <c r="C7" s="7">
        <v>4.6316245286705283E-2</v>
      </c>
      <c r="D7" s="7">
        <f t="shared" si="0"/>
        <v>2.299698E-2</v>
      </c>
      <c r="E7" s="1"/>
      <c r="F7" s="6">
        <v>3</v>
      </c>
      <c r="G7" s="8">
        <v>418643</v>
      </c>
      <c r="H7" s="7">
        <v>4.6316245286705283E-2</v>
      </c>
      <c r="I7" s="27">
        <v>0.66600000000000004</v>
      </c>
      <c r="J7" s="28">
        <f t="shared" si="1"/>
        <v>2.299698E-2</v>
      </c>
    </row>
    <row r="8" spans="2:10">
      <c r="B8" s="9">
        <v>4</v>
      </c>
      <c r="C8" s="10">
        <v>3.3027857477446659E-2</v>
      </c>
      <c r="D8" s="10">
        <f t="shared" si="0"/>
        <v>1.9820219999999996E-2</v>
      </c>
      <c r="E8" s="1"/>
      <c r="F8" s="9">
        <v>4</v>
      </c>
      <c r="G8" s="11">
        <v>298532</v>
      </c>
      <c r="H8" s="10">
        <v>3.3027857477446659E-2</v>
      </c>
      <c r="I8" s="29">
        <v>0.57399999999999995</v>
      </c>
      <c r="J8" s="30">
        <f t="shared" si="1"/>
        <v>1.9820219999999996E-2</v>
      </c>
    </row>
    <row r="9" spans="2:10">
      <c r="B9" s="6">
        <v>5</v>
      </c>
      <c r="C9" s="7">
        <v>2.6792180461242949E-2</v>
      </c>
      <c r="D9" s="7">
        <f t="shared" si="0"/>
        <v>1.8266370000000001E-2</v>
      </c>
      <c r="E9" s="1"/>
      <c r="F9" s="6">
        <v>5</v>
      </c>
      <c r="G9" s="8">
        <v>242169</v>
      </c>
      <c r="H9" s="7">
        <v>2.6792180461242949E-2</v>
      </c>
      <c r="I9" s="27">
        <v>0.52900000000000003</v>
      </c>
      <c r="J9" s="28">
        <f t="shared" si="1"/>
        <v>1.8266370000000001E-2</v>
      </c>
    </row>
    <row r="10" spans="2:10">
      <c r="B10" s="9">
        <v>6</v>
      </c>
      <c r="C10" s="10">
        <v>2.207606457233122E-2</v>
      </c>
      <c r="D10" s="10">
        <f t="shared" si="0"/>
        <v>1.7334059999999998E-2</v>
      </c>
      <c r="E10" s="1"/>
      <c r="F10" s="9">
        <v>6</v>
      </c>
      <c r="G10" s="11">
        <v>199541</v>
      </c>
      <c r="H10" s="10">
        <v>2.207606457233122E-2</v>
      </c>
      <c r="I10" s="29">
        <v>0.502</v>
      </c>
      <c r="J10" s="30">
        <f t="shared" si="1"/>
        <v>1.7334059999999998E-2</v>
      </c>
    </row>
    <row r="11" spans="2:10">
      <c r="B11" s="6">
        <v>7</v>
      </c>
      <c r="C11" s="7">
        <v>1.8595401112139517E-2</v>
      </c>
      <c r="D11" s="7">
        <f t="shared" si="0"/>
        <v>1.3708410000000001E-2</v>
      </c>
      <c r="E11" s="1"/>
      <c r="F11" s="6">
        <v>7</v>
      </c>
      <c r="G11" s="8">
        <v>168080</v>
      </c>
      <c r="H11" s="7">
        <v>1.8595401112139517E-2</v>
      </c>
      <c r="I11" s="27">
        <v>0.39700000000000002</v>
      </c>
      <c r="J11" s="28">
        <f t="shared" si="1"/>
        <v>1.3708410000000001E-2</v>
      </c>
    </row>
    <row r="12" spans="2:10">
      <c r="B12" s="9">
        <v>8</v>
      </c>
      <c r="C12" s="10">
        <v>1.6427965943244197E-2</v>
      </c>
      <c r="D12" s="10">
        <f t="shared" si="0"/>
        <v>1.184379E-2</v>
      </c>
      <c r="E12" s="1"/>
      <c r="F12" s="9">
        <v>8</v>
      </c>
      <c r="G12" s="11">
        <v>148489</v>
      </c>
      <c r="H12" s="10">
        <v>1.6427965943244197E-2</v>
      </c>
      <c r="I12" s="29">
        <v>0.34300000000000003</v>
      </c>
      <c r="J12" s="30">
        <f t="shared" si="1"/>
        <v>1.184379E-2</v>
      </c>
    </row>
    <row r="13" spans="2:10">
      <c r="B13" s="6">
        <v>9</v>
      </c>
      <c r="C13" s="7">
        <v>1.5528177763537923E-2</v>
      </c>
      <c r="D13" s="7">
        <f t="shared" si="0"/>
        <v>8.9777999999999993E-3</v>
      </c>
      <c r="E13" s="1"/>
      <c r="F13" s="6">
        <v>9</v>
      </c>
      <c r="G13" s="8">
        <v>140356</v>
      </c>
      <c r="H13" s="7">
        <v>1.5528177763537923E-2</v>
      </c>
      <c r="I13" s="27">
        <v>0.26</v>
      </c>
      <c r="J13" s="28">
        <f t="shared" si="1"/>
        <v>8.9777999999999993E-3</v>
      </c>
    </row>
    <row r="14" spans="2:10">
      <c r="B14" s="9">
        <v>10</v>
      </c>
      <c r="C14" s="10">
        <v>1.6324191036990111E-2</v>
      </c>
      <c r="D14" s="10">
        <f t="shared" si="0"/>
        <v>9.0813899999999999E-3</v>
      </c>
      <c r="E14" s="1"/>
      <c r="F14" s="9">
        <v>10</v>
      </c>
      <c r="G14" s="11">
        <v>147551</v>
      </c>
      <c r="H14" s="10">
        <v>1.6324191036990111E-2</v>
      </c>
      <c r="I14" s="29">
        <v>0.26300000000000001</v>
      </c>
      <c r="J14" s="30">
        <f t="shared" si="1"/>
        <v>9.0813899999999999E-3</v>
      </c>
    </row>
    <row r="15" spans="2:10">
      <c r="B15" s="12" t="s">
        <v>22</v>
      </c>
      <c r="C15" s="13"/>
      <c r="D15" s="13"/>
      <c r="E15" s="1"/>
      <c r="F15" s="12" t="s">
        <v>7</v>
      </c>
    </row>
    <row r="16" spans="2:10">
      <c r="B16" s="12"/>
      <c r="C16" s="13"/>
      <c r="D16" s="13"/>
      <c r="E16" s="1"/>
      <c r="F16" s="12"/>
    </row>
    <row r="17" spans="2:9">
      <c r="B17" s="34">
        <f>search_term</f>
        <v>0</v>
      </c>
      <c r="C17" s="34"/>
      <c r="D17" s="34"/>
      <c r="E17" s="24"/>
      <c r="F17" s="34">
        <f>search_term</f>
        <v>0</v>
      </c>
      <c r="G17" s="34"/>
      <c r="H17" s="34"/>
      <c r="I17" s="34"/>
    </row>
    <row r="18" spans="2:9" ht="23.25">
      <c r="B18" s="35" t="s">
        <v>12</v>
      </c>
      <c r="C18" s="35"/>
      <c r="D18" s="35"/>
      <c r="F18" s="35" t="s">
        <v>16</v>
      </c>
      <c r="G18" s="35"/>
      <c r="H18" s="35"/>
      <c r="I18" s="35"/>
    </row>
    <row r="19" spans="2:9">
      <c r="B19" t="s">
        <v>9</v>
      </c>
      <c r="C19" s="41">
        <f>vol_monthly</f>
        <v>0</v>
      </c>
      <c r="D19" s="41"/>
    </row>
    <row r="20" spans="2:9" ht="30">
      <c r="B20" s="3" t="s">
        <v>2</v>
      </c>
      <c r="C20" s="3" t="s">
        <v>3</v>
      </c>
      <c r="D20" s="3" t="s">
        <v>4</v>
      </c>
      <c r="F20" s="4" t="s">
        <v>2</v>
      </c>
      <c r="G20" s="3" t="s">
        <v>15</v>
      </c>
      <c r="H20" s="4" t="s">
        <v>21</v>
      </c>
      <c r="I20" s="4" t="s">
        <v>20</v>
      </c>
    </row>
    <row r="21" spans="2:9">
      <c r="B21" s="6">
        <v>1</v>
      </c>
      <c r="C21" s="8">
        <f t="shared" ref="C21:D30" si="2">C5*vol_monthly</f>
        <v>0</v>
      </c>
      <c r="D21" s="8">
        <f t="shared" si="2"/>
        <v>0</v>
      </c>
      <c r="F21" s="6">
        <v>1</v>
      </c>
      <c r="G21" s="14">
        <f>cpc_high</f>
        <v>0</v>
      </c>
      <c r="H21" s="14">
        <f>D21*G21</f>
        <v>0</v>
      </c>
      <c r="I21" s="14">
        <f>H21/30.42</f>
        <v>0</v>
      </c>
    </row>
    <row r="22" spans="2:9">
      <c r="B22" s="9">
        <v>2</v>
      </c>
      <c r="C22" s="11">
        <f t="shared" si="2"/>
        <v>0</v>
      </c>
      <c r="D22" s="11">
        <f t="shared" si="2"/>
        <v>0</v>
      </c>
      <c r="F22" s="9">
        <v>2</v>
      </c>
      <c r="G22" s="15">
        <f t="shared" ref="G22:G29" si="3">G21-cpc_spread</f>
        <v>0</v>
      </c>
      <c r="H22" s="15">
        <f t="shared" ref="H22:H30" si="4">D22*G22</f>
        <v>0</v>
      </c>
      <c r="I22" s="15">
        <f t="shared" ref="I22:I30" si="5">H22/30.42</f>
        <v>0</v>
      </c>
    </row>
    <row r="23" spans="2:9">
      <c r="B23" s="6">
        <v>3</v>
      </c>
      <c r="C23" s="8">
        <f t="shared" si="2"/>
        <v>0</v>
      </c>
      <c r="D23" s="8">
        <f t="shared" si="2"/>
        <v>0</v>
      </c>
      <c r="F23" s="6">
        <v>3</v>
      </c>
      <c r="G23" s="14">
        <f t="shared" si="3"/>
        <v>0</v>
      </c>
      <c r="H23" s="14">
        <f t="shared" si="4"/>
        <v>0</v>
      </c>
      <c r="I23" s="14">
        <f t="shared" si="5"/>
        <v>0</v>
      </c>
    </row>
    <row r="24" spans="2:9">
      <c r="B24" s="9">
        <v>4</v>
      </c>
      <c r="C24" s="11">
        <f t="shared" si="2"/>
        <v>0</v>
      </c>
      <c r="D24" s="11">
        <f t="shared" si="2"/>
        <v>0</v>
      </c>
      <c r="F24" s="9">
        <v>4</v>
      </c>
      <c r="G24" s="15">
        <f t="shared" si="3"/>
        <v>0</v>
      </c>
      <c r="H24" s="15">
        <f t="shared" si="4"/>
        <v>0</v>
      </c>
      <c r="I24" s="15">
        <f t="shared" si="5"/>
        <v>0</v>
      </c>
    </row>
    <row r="25" spans="2:9">
      <c r="B25" s="6">
        <v>5</v>
      </c>
      <c r="C25" s="8">
        <f t="shared" si="2"/>
        <v>0</v>
      </c>
      <c r="D25" s="8">
        <f t="shared" si="2"/>
        <v>0</v>
      </c>
      <c r="F25" s="6">
        <v>5</v>
      </c>
      <c r="G25" s="14">
        <f t="shared" si="3"/>
        <v>0</v>
      </c>
      <c r="H25" s="14">
        <f t="shared" si="4"/>
        <v>0</v>
      </c>
      <c r="I25" s="14">
        <f t="shared" si="5"/>
        <v>0</v>
      </c>
    </row>
    <row r="26" spans="2:9">
      <c r="B26" s="9">
        <v>6</v>
      </c>
      <c r="C26" s="11">
        <f t="shared" si="2"/>
        <v>0</v>
      </c>
      <c r="D26" s="11">
        <f t="shared" si="2"/>
        <v>0</v>
      </c>
      <c r="F26" s="9">
        <v>6</v>
      </c>
      <c r="G26" s="15">
        <f t="shared" si="3"/>
        <v>0</v>
      </c>
      <c r="H26" s="15">
        <f t="shared" si="4"/>
        <v>0</v>
      </c>
      <c r="I26" s="15">
        <f t="shared" si="5"/>
        <v>0</v>
      </c>
    </row>
    <row r="27" spans="2:9">
      <c r="B27" s="6">
        <v>7</v>
      </c>
      <c r="C27" s="8">
        <f t="shared" si="2"/>
        <v>0</v>
      </c>
      <c r="D27" s="8">
        <f t="shared" si="2"/>
        <v>0</v>
      </c>
      <c r="F27" s="6">
        <v>7</v>
      </c>
      <c r="G27" s="14">
        <f t="shared" si="3"/>
        <v>0</v>
      </c>
      <c r="H27" s="14">
        <f t="shared" si="4"/>
        <v>0</v>
      </c>
      <c r="I27" s="14">
        <f t="shared" si="5"/>
        <v>0</v>
      </c>
    </row>
    <row r="28" spans="2:9">
      <c r="B28" s="9">
        <v>8</v>
      </c>
      <c r="C28" s="11">
        <f t="shared" si="2"/>
        <v>0</v>
      </c>
      <c r="D28" s="11">
        <f t="shared" si="2"/>
        <v>0</v>
      </c>
      <c r="F28" s="9">
        <v>8</v>
      </c>
      <c r="G28" s="15">
        <f t="shared" si="3"/>
        <v>0</v>
      </c>
      <c r="H28" s="15">
        <f t="shared" si="4"/>
        <v>0</v>
      </c>
      <c r="I28" s="15">
        <f t="shared" si="5"/>
        <v>0</v>
      </c>
    </row>
    <row r="29" spans="2:9">
      <c r="B29" s="6">
        <v>9</v>
      </c>
      <c r="C29" s="8">
        <f t="shared" si="2"/>
        <v>0</v>
      </c>
      <c r="D29" s="8">
        <f t="shared" si="2"/>
        <v>0</v>
      </c>
      <c r="F29" s="6">
        <v>9</v>
      </c>
      <c r="G29" s="14">
        <f t="shared" si="3"/>
        <v>0</v>
      </c>
      <c r="H29" s="14">
        <f t="shared" si="4"/>
        <v>0</v>
      </c>
      <c r="I29" s="14">
        <f t="shared" si="5"/>
        <v>0</v>
      </c>
    </row>
    <row r="30" spans="2:9">
      <c r="B30" s="9">
        <v>10</v>
      </c>
      <c r="C30" s="11">
        <f t="shared" si="2"/>
        <v>0</v>
      </c>
      <c r="D30" s="11">
        <f t="shared" si="2"/>
        <v>0</v>
      </c>
      <c r="F30" s="9">
        <v>10</v>
      </c>
      <c r="G30" s="15">
        <f>cpc_low</f>
        <v>0</v>
      </c>
      <c r="H30" s="15">
        <f t="shared" si="4"/>
        <v>0</v>
      </c>
      <c r="I30" s="15">
        <f t="shared" si="5"/>
        <v>0</v>
      </c>
    </row>
    <row r="31" spans="2:9" ht="30.75" customHeight="1">
      <c r="B31" s="33" t="s">
        <v>18</v>
      </c>
      <c r="C31" s="33"/>
      <c r="D31" s="33"/>
      <c r="F31" s="33" t="s">
        <v>18</v>
      </c>
      <c r="G31" s="33"/>
      <c r="H31" s="33"/>
      <c r="I31" s="33"/>
    </row>
  </sheetData>
  <sheetProtection password="F2A1" sheet="1" objects="1" scenarios="1" selectLockedCells="1"/>
  <mergeCells count="12">
    <mergeCell ref="F2:H2"/>
    <mergeCell ref="B2:D2"/>
    <mergeCell ref="B18:D18"/>
    <mergeCell ref="C19:D19"/>
    <mergeCell ref="B17:D17"/>
    <mergeCell ref="B31:D31"/>
    <mergeCell ref="F17:I17"/>
    <mergeCell ref="F18:I18"/>
    <mergeCell ref="F31:I31"/>
    <mergeCell ref="B3:D3"/>
    <mergeCell ref="F3:G3"/>
    <mergeCell ref="I3:J3"/>
  </mergeCells>
  <printOptions horizontalCentered="1"/>
  <pageMargins left="0" right="0" top="1.1100000000000001" bottom="0.86" header="0.19" footer="0.18"/>
  <pageSetup orientation="landscape" verticalDpi="0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Start Here</vt:lpstr>
      <vt:lpstr>Traffic &amp; Cost Est.</vt:lpstr>
      <vt:lpstr>cpc_high</vt:lpstr>
      <vt:lpstr>cpc_low</vt:lpstr>
      <vt:lpstr>cpc_spread</vt:lpstr>
      <vt:lpstr>ppc_base</vt:lpstr>
      <vt:lpstr>'Start Here'!Print_Area</vt:lpstr>
      <vt:lpstr>'Traffic &amp; Cost Est.'!Print_Area</vt:lpstr>
      <vt:lpstr>relative_base</vt:lpstr>
      <vt:lpstr>search_term</vt:lpstr>
      <vt:lpstr>searches_total</vt:lpstr>
      <vt:lpstr>vol_monthly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Bauer</dc:creator>
  <cp:lastModifiedBy>Roger Bauer</cp:lastModifiedBy>
  <cp:lastPrinted>2009-01-07T20:52:13Z</cp:lastPrinted>
  <dcterms:created xsi:type="dcterms:W3CDTF">2009-01-07T18:42:48Z</dcterms:created>
  <dcterms:modified xsi:type="dcterms:W3CDTF">2009-01-08T01:49:38Z</dcterms:modified>
</cp:coreProperties>
</file>